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'cashflow'!$A$1:$F$59</definedName>
    <definedName name="_xlnm.Print_Area" localSheetId="2">'new format income statement'!$A$1:$J$47</definedName>
    <definedName name="_xlnm.Print_Area" localSheetId="0">'NEWBALANCESHEET'!$B$3:$L$55</definedName>
    <definedName name="_xlnm.Print_Area" localSheetId="1">'statement of equity'!$A$1:$P$130</definedName>
  </definedNames>
  <calcPr fullCalcOnLoad="1"/>
</workbook>
</file>

<file path=xl/sharedStrings.xml><?xml version="1.0" encoding="utf-8"?>
<sst xmlns="http://schemas.openxmlformats.org/spreadsheetml/2006/main" count="197" uniqueCount="135">
  <si>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</si>
  <si>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</si>
  <si>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</si>
  <si>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</si>
  <si>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</si>
  <si>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</si>
  <si>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</si>
  <si>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</si>
  <si>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</si>
  <si>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</si>
  <si>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</si>
  <si>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</si>
  <si>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</si>
  <si>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</si>
  <si>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</si>
  <si>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</si>
  <si>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</si>
  <si>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</si>
  <si>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</si>
  <si>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</si>
  <si>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</si>
  <si>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</si>
  <si>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</si>
  <si>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</si>
  <si>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</si>
  <si>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</si>
  <si>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</si>
  <si>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</si>
  <si>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</si>
  <si>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</si>
  <si>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</si>
  <si>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</si>
  <si>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</si>
  <si>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</si>
  <si>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</si>
  <si>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</si>
  <si>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</si>
  <si>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</si>
  <si>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</si>
  <si>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</si>
  <si>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</si>
  <si>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</si>
  <si>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</si>
  <si>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</si>
  <si>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</si>
  <si>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</si>
  <si>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</si>
  <si>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</si>
  <si>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</si>
  <si>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</si>
  <si>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</si>
  <si>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</si>
  <si>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</si>
  <si>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</si>
  <si>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</si>
  <si>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</si>
  <si>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</si>
  <si>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</si>
  <si>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</si>
  <si>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</si>
  <si>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</si>
  <si>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</si>
  <si>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</si>
  <si>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</si>
  <si>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</si>
  <si>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</si>
  <si>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</si>
  <si>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</si>
  <si>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</si>
  <si>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</si>
  <si>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</si>
  <si>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</si>
  <si>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</si>
  <si>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</si>
  <si>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</si>
  <si>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</si>
  <si>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</si>
  <si>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</si>
  <si>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</si>
  <si>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</si>
  <si>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</si>
  <si>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</si>
  <si>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</si>
  <si>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 xml:space="preserve">Condensed consolidated cash flow statements </t>
  </si>
  <si>
    <t>Tax recoverable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</si>
  <si>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</si>
  <si>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</si>
  <si>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</si>
  <si>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</si>
  <si>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</si>
  <si>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</si>
  <si>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</si>
  <si>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</si>
  <si>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</si>
  <si>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</si>
  <si>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</si>
  <si>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</si>
  <si>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</si>
  <si>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</si>
  <si>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</si>
  <si>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</si>
  <si>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</si>
  <si>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</si>
  <si>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</si>
  <si>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</si>
  <si>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</si>
  <si>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</si>
  <si>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</si>
  <si>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</si>
  <si>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</si>
  <si>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</si>
  <si>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</si>
  <si>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</si>
  <si>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</si>
  <si>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</si>
  <si>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>At 1 April 2007</t>
  </si>
  <si>
    <t xml:space="preserve">              (The Condensed Consolidated Statements of Changes in Equity should be read in conjunction with the Annual Report</t>
  </si>
  <si>
    <t xml:space="preserve">  </t>
  </si>
  <si>
    <t>9 months ended</t>
  </si>
  <si>
    <t>At 31 Dec 2007</t>
  </si>
  <si>
    <t xml:space="preserve">     year ended 31 March 2008 and the accompanying explanatory notes attached to the interim financial statements)</t>
  </si>
  <si>
    <t xml:space="preserve">              for the year ended  31 March 2008 and the accompanying explanatory notes attached to the interim financial statements)</t>
  </si>
  <si>
    <t xml:space="preserve"> ended 31 March 2008 and the accompanying explanatory notes attached to interim financial statements)</t>
  </si>
  <si>
    <t>At 1 April 2008</t>
  </si>
  <si>
    <t xml:space="preserve">               ended 31 March 2008 and the accompanying explanatory notes attached to interim financial statements.)</t>
  </si>
  <si>
    <t>Net cash generated from/(used in) financing activities</t>
  </si>
  <si>
    <t>Net cash (used in)/generated from operating activities</t>
  </si>
  <si>
    <t>Net cash  used in investing activities</t>
  </si>
  <si>
    <t>for the period ended 31 Dec 2008</t>
  </si>
  <si>
    <t>31 Dec</t>
  </si>
  <si>
    <t>Condensed consolidated balance sheets as at 31 Dec 2008</t>
  </si>
  <si>
    <t>31.12.2008</t>
  </si>
  <si>
    <t>At 31 Dec 2008</t>
  </si>
  <si>
    <t>31.12.2007</t>
  </si>
  <si>
    <t>31-Dec-08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</si>
</sst>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4" xfId="15" applyNumberFormat="1" applyFont="1" applyBorder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view="pageBreakPreview" zoomScale="60" workbookViewId="0" topLeftCell="A16">
      <selection activeCell="G48" sqref="G48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2" customFormat="1" ht="17.25" customHeight="1">
      <c r="C1" s="89"/>
      <c r="D1" s="90"/>
      <c r="E1" s="90"/>
      <c r="F1" s="91"/>
      <c r="G1" s="91"/>
      <c r="H1" s="91"/>
    </row>
    <row r="2" spans="3:8" s="92" customFormat="1" ht="20.25" customHeight="1">
      <c r="C2" s="89"/>
      <c r="D2" s="90"/>
      <c r="E2" s="90"/>
      <c r="F2" s="91"/>
      <c r="G2" s="91"/>
      <c r="H2" s="91"/>
    </row>
    <row r="3" spans="3:8" s="92" customFormat="1" ht="26.25" customHeight="1">
      <c r="C3" s="71" t="s">
        <v>39</v>
      </c>
      <c r="D3" s="91"/>
      <c r="E3" s="91"/>
      <c r="F3" s="91"/>
      <c r="G3" s="91"/>
      <c r="H3" s="91"/>
    </row>
    <row r="4" spans="3:16" s="92" customFormat="1" ht="17.25" customHeight="1">
      <c r="C4" s="74" t="s">
        <v>40</v>
      </c>
      <c r="D4" s="110"/>
      <c r="E4" s="110"/>
      <c r="F4" s="110"/>
      <c r="G4" s="110"/>
      <c r="H4" s="110"/>
      <c r="I4" s="110"/>
      <c r="J4" s="110"/>
      <c r="K4" s="110"/>
      <c r="L4" s="110"/>
      <c r="N4" s="93"/>
      <c r="O4" s="93"/>
      <c r="P4" s="93"/>
    </row>
    <row r="5" spans="3:16" s="92" customFormat="1" ht="17.25" customHeight="1">
      <c r="C5" s="74" t="s">
        <v>41</v>
      </c>
      <c r="D5" s="111"/>
      <c r="E5" s="111"/>
      <c r="F5" s="111"/>
      <c r="G5" s="111"/>
      <c r="H5" s="111"/>
      <c r="I5" s="111"/>
      <c r="J5" s="111"/>
      <c r="K5" s="111"/>
      <c r="L5" s="111"/>
      <c r="N5" s="93"/>
      <c r="O5" s="93"/>
      <c r="P5" s="93"/>
    </row>
    <row r="6" spans="3:12" s="92" customFormat="1" ht="17.25" customHeight="1">
      <c r="C6" s="77"/>
      <c r="D6" s="110"/>
      <c r="E6" s="110"/>
      <c r="F6" s="110"/>
      <c r="G6" s="110"/>
      <c r="H6" s="110"/>
      <c r="I6" s="110"/>
      <c r="J6" s="110"/>
      <c r="K6" s="110"/>
      <c r="L6" s="110"/>
    </row>
    <row r="7" spans="3:12" s="92" customFormat="1" ht="22.5" customHeight="1">
      <c r="C7" s="78" t="s">
        <v>130</v>
      </c>
      <c r="D7" s="110"/>
      <c r="E7" s="110"/>
      <c r="F7" s="110"/>
      <c r="G7" s="110"/>
      <c r="H7" s="110"/>
      <c r="I7" s="110"/>
      <c r="J7" s="110"/>
      <c r="K7" s="110"/>
      <c r="L7" s="110"/>
    </row>
    <row r="8" spans="3:8" s="92" customFormat="1" ht="17.25" customHeight="1">
      <c r="C8" s="91"/>
      <c r="D8" s="91"/>
      <c r="E8" s="91"/>
      <c r="F8" s="91"/>
      <c r="G8" s="91"/>
      <c r="H8" s="91"/>
    </row>
    <row r="9" spans="3:12" s="92" customFormat="1" ht="17.25" customHeight="1">
      <c r="C9" s="94"/>
      <c r="D9" s="95"/>
      <c r="E9" s="95"/>
      <c r="F9" s="96"/>
      <c r="G9" s="96"/>
      <c r="H9" s="96"/>
      <c r="I9" s="96"/>
      <c r="J9" s="96"/>
      <c r="K9" s="96"/>
      <c r="L9" s="96"/>
    </row>
    <row r="10" spans="3:12" s="92" customFormat="1" ht="17.25" customHeight="1">
      <c r="C10" s="95"/>
      <c r="D10" s="95"/>
      <c r="E10" s="95"/>
      <c r="F10" s="96"/>
      <c r="G10" s="96"/>
      <c r="H10" s="96"/>
      <c r="I10" s="96"/>
      <c r="J10" s="93" t="s">
        <v>85</v>
      </c>
      <c r="K10" s="96"/>
      <c r="L10" s="93" t="s">
        <v>86</v>
      </c>
    </row>
    <row r="11" spans="3:12" s="92" customFormat="1" ht="17.25" customHeight="1">
      <c r="C11" s="95"/>
      <c r="D11" s="95"/>
      <c r="E11" s="95"/>
      <c r="F11" s="96"/>
      <c r="G11" s="96" t="s">
        <v>92</v>
      </c>
      <c r="H11" s="96"/>
      <c r="I11" s="96"/>
      <c r="J11" s="93" t="s">
        <v>87</v>
      </c>
      <c r="K11" s="93"/>
      <c r="L11" s="93" t="s">
        <v>87</v>
      </c>
    </row>
    <row r="12" spans="9:12" s="97" customFormat="1" ht="17.25" customHeight="1">
      <c r="I12" s="98"/>
      <c r="J12" s="117" t="s">
        <v>134</v>
      </c>
      <c r="K12" s="100"/>
      <c r="L12" s="99">
        <v>39538</v>
      </c>
    </row>
    <row r="13" spans="9:12" s="97" customFormat="1" ht="17.25" customHeight="1">
      <c r="I13" s="101"/>
      <c r="J13" s="102" t="s">
        <v>52</v>
      </c>
      <c r="L13" s="102" t="s">
        <v>52</v>
      </c>
    </row>
    <row r="14" spans="9:12" s="92" customFormat="1" ht="17.25" customHeight="1">
      <c r="I14" s="90"/>
      <c r="J14" s="91"/>
      <c r="L14" s="93" t="s">
        <v>88</v>
      </c>
    </row>
    <row r="15" spans="3:12" s="92" customFormat="1" ht="17.25" customHeight="1">
      <c r="C15" s="97" t="s">
        <v>98</v>
      </c>
      <c r="I15" s="90"/>
      <c r="J15" s="91"/>
      <c r="L15" s="91"/>
    </row>
    <row r="16" spans="3:12" s="92" customFormat="1" ht="17.25" customHeight="1">
      <c r="C16" s="105" t="s">
        <v>89</v>
      </c>
      <c r="I16" s="91"/>
      <c r="J16" s="103">
        <v>113581</v>
      </c>
      <c r="K16" s="103"/>
      <c r="L16" s="112">
        <v>119741</v>
      </c>
    </row>
    <row r="17" spans="3:12" s="92" customFormat="1" ht="17.25" customHeight="1">
      <c r="C17" s="105" t="s">
        <v>114</v>
      </c>
      <c r="I17" s="91"/>
      <c r="J17" s="103">
        <v>11780</v>
      </c>
      <c r="K17" s="103"/>
      <c r="L17" s="112">
        <v>12256</v>
      </c>
    </row>
    <row r="18" spans="3:12" s="92" customFormat="1" ht="17.25" customHeight="1">
      <c r="C18" s="105" t="s">
        <v>81</v>
      </c>
      <c r="I18" s="91"/>
      <c r="J18" s="103">
        <v>0</v>
      </c>
      <c r="K18" s="103"/>
      <c r="L18" s="112">
        <v>164</v>
      </c>
    </row>
    <row r="19" spans="3:12" s="104" customFormat="1" ht="17.25" customHeight="1">
      <c r="C19" s="94" t="s">
        <v>94</v>
      </c>
      <c r="D19" s="92"/>
      <c r="E19" s="92"/>
      <c r="F19" s="92"/>
      <c r="G19" s="92"/>
      <c r="H19" s="92"/>
      <c r="I19" s="91"/>
      <c r="J19" s="106">
        <f>SUM(J16:J18)</f>
        <v>125361</v>
      </c>
      <c r="K19" s="103"/>
      <c r="L19" s="106">
        <f>SUM(L16:L18)</f>
        <v>132161</v>
      </c>
    </row>
    <row r="20" spans="3:12" s="104" customFormat="1" ht="17.25" customHeight="1">
      <c r="C20" s="107"/>
      <c r="D20" s="92"/>
      <c r="E20" s="92"/>
      <c r="F20" s="92"/>
      <c r="G20" s="92"/>
      <c r="H20" s="92"/>
      <c r="I20" s="91"/>
      <c r="J20" s="103"/>
      <c r="K20" s="103"/>
      <c r="L20" s="103"/>
    </row>
    <row r="21" spans="3:12" s="92" customFormat="1" ht="17.25" customHeight="1">
      <c r="C21" s="94"/>
      <c r="I21" s="91"/>
      <c r="J21" s="103"/>
      <c r="K21" s="103"/>
      <c r="L21" s="103"/>
    </row>
    <row r="22" spans="3:12" s="92" customFormat="1" ht="17.25" customHeight="1">
      <c r="C22" s="108" t="s">
        <v>59</v>
      </c>
      <c r="I22" s="91"/>
      <c r="J22" s="103">
        <v>204066</v>
      </c>
      <c r="K22" s="103"/>
      <c r="L22" s="103">
        <v>126924</v>
      </c>
    </row>
    <row r="23" spans="3:12" s="92" customFormat="1" ht="17.25" customHeight="1">
      <c r="C23" s="6" t="s">
        <v>93</v>
      </c>
      <c r="I23" s="91"/>
      <c r="J23" s="103">
        <v>128604</v>
      </c>
      <c r="K23" s="103"/>
      <c r="L23" s="103">
        <v>73272</v>
      </c>
    </row>
    <row r="24" spans="3:12" s="104" customFormat="1" ht="17.25" customHeight="1">
      <c r="C24" s="108" t="s">
        <v>84</v>
      </c>
      <c r="D24" s="92"/>
      <c r="E24" s="92"/>
      <c r="F24" s="92"/>
      <c r="G24" s="92"/>
      <c r="H24" s="92"/>
      <c r="I24" s="91"/>
      <c r="J24" s="103">
        <v>0</v>
      </c>
      <c r="K24" s="103"/>
      <c r="L24" s="103">
        <v>2489</v>
      </c>
    </row>
    <row r="25" spans="3:12" s="92" customFormat="1" ht="17.25" customHeight="1">
      <c r="C25" s="6" t="s">
        <v>75</v>
      </c>
      <c r="I25" s="91"/>
      <c r="J25" s="103">
        <v>43926</v>
      </c>
      <c r="K25" s="103"/>
      <c r="L25" s="103">
        <v>40429</v>
      </c>
    </row>
    <row r="26" spans="3:12" s="104" customFormat="1" ht="17.25" customHeight="1">
      <c r="C26" s="94" t="s">
        <v>95</v>
      </c>
      <c r="D26" s="92"/>
      <c r="E26" s="92"/>
      <c r="F26" s="92"/>
      <c r="G26" s="92"/>
      <c r="H26" s="92"/>
      <c r="I26" s="91"/>
      <c r="J26" s="106">
        <f>SUM(J22:J25)</f>
        <v>376596</v>
      </c>
      <c r="K26" s="103"/>
      <c r="L26" s="106">
        <f>SUM(L22:L25)</f>
        <v>243114</v>
      </c>
    </row>
    <row r="27" spans="3:12" s="92" customFormat="1" ht="17.25" customHeight="1">
      <c r="C27" s="107"/>
      <c r="I27" s="91"/>
      <c r="J27" s="103"/>
      <c r="K27" s="103"/>
      <c r="L27" s="103"/>
    </row>
    <row r="28" spans="3:12" s="92" customFormat="1" ht="17.25" customHeight="1" thickBot="1">
      <c r="C28" s="94" t="s">
        <v>99</v>
      </c>
      <c r="I28" s="91"/>
      <c r="J28" s="109">
        <f>J19+J26</f>
        <v>501957</v>
      </c>
      <c r="K28" s="103"/>
      <c r="L28" s="109">
        <f>L19+L26</f>
        <v>375275</v>
      </c>
    </row>
    <row r="29" spans="3:12" s="92" customFormat="1" ht="17.25" customHeight="1" thickTop="1">
      <c r="C29" s="107"/>
      <c r="I29" s="91"/>
      <c r="J29" s="103"/>
      <c r="K29" s="103"/>
      <c r="L29" s="103"/>
    </row>
    <row r="30" spans="3:12" s="92" customFormat="1" ht="17.25" customHeight="1">
      <c r="C30" s="94"/>
      <c r="I30" s="91"/>
      <c r="J30" s="103"/>
      <c r="K30" s="103"/>
      <c r="L30" s="103"/>
    </row>
    <row r="31" spans="3:12" s="104" customFormat="1" ht="17.25" customHeight="1">
      <c r="C31" s="94" t="s">
        <v>90</v>
      </c>
      <c r="D31" s="92"/>
      <c r="E31" s="92"/>
      <c r="F31" s="92"/>
      <c r="G31" s="92"/>
      <c r="H31" s="92"/>
      <c r="I31" s="91"/>
      <c r="J31" s="103"/>
      <c r="K31" s="103"/>
      <c r="L31" s="103"/>
    </row>
    <row r="32" spans="3:12" s="104" customFormat="1" ht="17.25" customHeight="1">
      <c r="C32" s="108" t="s">
        <v>78</v>
      </c>
      <c r="D32" s="92"/>
      <c r="E32" s="92"/>
      <c r="F32" s="92"/>
      <c r="G32" s="92"/>
      <c r="H32" s="92"/>
      <c r="I32" s="91"/>
      <c r="J32" s="103">
        <v>99305</v>
      </c>
      <c r="K32" s="103"/>
      <c r="L32" s="103">
        <v>99305</v>
      </c>
    </row>
    <row r="33" spans="3:12" s="104" customFormat="1" ht="17.25" customHeight="1">
      <c r="C33" s="108" t="s">
        <v>79</v>
      </c>
      <c r="D33" s="92"/>
      <c r="E33" s="92"/>
      <c r="F33" s="92"/>
      <c r="G33" s="92"/>
      <c r="H33" s="92"/>
      <c r="I33" s="91"/>
      <c r="J33" s="103">
        <v>137496</v>
      </c>
      <c r="K33" s="103"/>
      <c r="L33" s="103">
        <v>137902</v>
      </c>
    </row>
    <row r="34" spans="3:12" s="104" customFormat="1" ht="17.25" customHeight="1">
      <c r="C34" s="94" t="s">
        <v>91</v>
      </c>
      <c r="D34" s="92"/>
      <c r="E34" s="92"/>
      <c r="F34" s="92"/>
      <c r="G34" s="92"/>
      <c r="H34" s="92"/>
      <c r="I34" s="91"/>
      <c r="J34" s="106">
        <f>J32+J33</f>
        <v>236801</v>
      </c>
      <c r="K34" s="103"/>
      <c r="L34" s="106">
        <f>L32+L33</f>
        <v>237207</v>
      </c>
    </row>
    <row r="35" spans="3:12" s="104" customFormat="1" ht="17.25" customHeight="1">
      <c r="C35" s="94"/>
      <c r="D35" s="92"/>
      <c r="E35" s="92"/>
      <c r="F35" s="92"/>
      <c r="G35" s="92"/>
      <c r="H35" s="92"/>
      <c r="I35" s="91"/>
      <c r="J35" s="103"/>
      <c r="K35" s="103"/>
      <c r="L35" s="103"/>
    </row>
    <row r="36" spans="3:12" s="104" customFormat="1" ht="17.25" customHeight="1">
      <c r="C36" s="94"/>
      <c r="D36" s="92"/>
      <c r="E36" s="92"/>
      <c r="F36" s="92"/>
      <c r="G36" s="92"/>
      <c r="H36" s="92"/>
      <c r="I36" s="91"/>
      <c r="J36" s="103"/>
      <c r="K36" s="103"/>
      <c r="L36" s="103"/>
    </row>
    <row r="37" spans="3:12" s="104" customFormat="1" ht="17.25" customHeight="1">
      <c r="C37" s="94" t="s">
        <v>100</v>
      </c>
      <c r="D37" s="92"/>
      <c r="E37" s="92"/>
      <c r="F37" s="92"/>
      <c r="G37" s="92"/>
      <c r="H37" s="92"/>
      <c r="I37" s="91"/>
      <c r="J37" s="103"/>
      <c r="K37" s="103"/>
      <c r="L37" s="103"/>
    </row>
    <row r="38" spans="3:12" s="104" customFormat="1" ht="17.25" customHeight="1">
      <c r="C38" s="6" t="s">
        <v>76</v>
      </c>
      <c r="D38" s="92"/>
      <c r="E38" s="92"/>
      <c r="F38" s="92"/>
      <c r="G38" s="92"/>
      <c r="H38" s="92"/>
      <c r="I38" s="91"/>
      <c r="J38" s="103">
        <v>3650</v>
      </c>
      <c r="K38" s="103"/>
      <c r="L38" s="103">
        <v>3380</v>
      </c>
    </row>
    <row r="39" spans="3:12" s="104" customFormat="1" ht="17.25" customHeight="1">
      <c r="C39" s="6" t="s">
        <v>80</v>
      </c>
      <c r="D39" s="92"/>
      <c r="E39" s="92"/>
      <c r="F39" s="92"/>
      <c r="G39" s="92"/>
      <c r="H39" s="92"/>
      <c r="I39" s="91"/>
      <c r="J39" s="103">
        <v>4086</v>
      </c>
      <c r="K39" s="103"/>
      <c r="L39" s="103">
        <v>4132</v>
      </c>
    </row>
    <row r="40" spans="3:12" s="104" customFormat="1" ht="17.25" customHeight="1">
      <c r="C40" s="97" t="s">
        <v>96</v>
      </c>
      <c r="D40" s="92"/>
      <c r="E40" s="92"/>
      <c r="F40" s="92"/>
      <c r="G40" s="92"/>
      <c r="H40" s="92"/>
      <c r="I40" s="91"/>
      <c r="J40" s="106">
        <f>J38+J39</f>
        <v>7736</v>
      </c>
      <c r="K40" s="103"/>
      <c r="L40" s="106">
        <f>L38+L39</f>
        <v>7512</v>
      </c>
    </row>
    <row r="41" spans="3:12" s="104" customFormat="1" ht="17.25" customHeight="1">
      <c r="C41" s="94"/>
      <c r="D41" s="92"/>
      <c r="E41" s="92"/>
      <c r="F41" s="92"/>
      <c r="G41" s="92"/>
      <c r="H41" s="92"/>
      <c r="I41" s="91"/>
      <c r="J41" s="103"/>
      <c r="K41" s="103"/>
      <c r="L41" s="103"/>
    </row>
    <row r="42" spans="3:12" s="104" customFormat="1" ht="17.25" customHeight="1">
      <c r="C42" s="6" t="s">
        <v>61</v>
      </c>
      <c r="D42" s="92"/>
      <c r="E42" s="92"/>
      <c r="F42" s="92"/>
      <c r="G42" s="92"/>
      <c r="H42" s="92"/>
      <c r="I42" s="91"/>
      <c r="J42" s="103">
        <v>41688</v>
      </c>
      <c r="K42" s="103"/>
      <c r="L42" s="103">
        <v>51127</v>
      </c>
    </row>
    <row r="43" spans="3:12" s="104" customFormat="1" ht="17.25" customHeight="1">
      <c r="C43" s="6" t="s">
        <v>76</v>
      </c>
      <c r="D43" s="90"/>
      <c r="E43" s="90"/>
      <c r="F43" s="91"/>
      <c r="G43" s="91"/>
      <c r="H43" s="91"/>
      <c r="I43" s="92"/>
      <c r="J43" s="103">
        <v>215426</v>
      </c>
      <c r="K43" s="92"/>
      <c r="L43" s="103">
        <v>79429</v>
      </c>
    </row>
    <row r="44" spans="3:12" s="104" customFormat="1" ht="17.25" customHeight="1">
      <c r="C44" s="6" t="s">
        <v>77</v>
      </c>
      <c r="D44" s="90"/>
      <c r="E44" s="90"/>
      <c r="F44" s="91"/>
      <c r="G44" s="91"/>
      <c r="H44" s="91"/>
      <c r="I44" s="92"/>
      <c r="J44" s="103">
        <v>306</v>
      </c>
      <c r="K44" s="92"/>
      <c r="L44" s="103">
        <v>0</v>
      </c>
    </row>
    <row r="45" spans="3:12" s="92" customFormat="1" ht="15.75">
      <c r="C45" s="97" t="s">
        <v>97</v>
      </c>
      <c r="I45" s="91"/>
      <c r="J45" s="106">
        <f>SUM(J42:J44)</f>
        <v>257420</v>
      </c>
      <c r="L45" s="106">
        <f>SUM(L42:L44)</f>
        <v>130556</v>
      </c>
    </row>
    <row r="46" spans="9:10" s="92" customFormat="1" ht="15.75">
      <c r="I46" s="91"/>
      <c r="J46" s="115"/>
    </row>
    <row r="47" spans="3:12" s="92" customFormat="1" ht="15.75">
      <c r="C47" s="94" t="s">
        <v>101</v>
      </c>
      <c r="I47" s="91"/>
      <c r="J47" s="113">
        <f>J40+J45</f>
        <v>265156</v>
      </c>
      <c r="L47" s="113">
        <f>L40+L45</f>
        <v>138068</v>
      </c>
    </row>
    <row r="48" spans="9:10" s="92" customFormat="1" ht="15.75">
      <c r="I48" s="91"/>
      <c r="J48" s="115"/>
    </row>
    <row r="49" spans="3:12" s="92" customFormat="1" ht="16.5" thickBot="1">
      <c r="C49" s="97" t="s">
        <v>102</v>
      </c>
      <c r="I49" s="91"/>
      <c r="J49" s="114">
        <f>+J47+J34</f>
        <v>501957</v>
      </c>
      <c r="L49" s="114">
        <f>+L47+L34</f>
        <v>375275</v>
      </c>
    </row>
    <row r="50" s="92" customFormat="1" ht="16.5" thickTop="1">
      <c r="I50" s="91"/>
    </row>
    <row r="51" s="92" customFormat="1" ht="8.25" customHeight="1">
      <c r="I51" s="91"/>
    </row>
    <row r="52" spans="9:10" s="92" customFormat="1" ht="5.25" customHeight="1">
      <c r="I52" s="91"/>
      <c r="J52" s="137"/>
    </row>
    <row r="53" s="92" customFormat="1" ht="4.5" customHeight="1">
      <c r="I53" s="91"/>
    </row>
    <row r="54" spans="3:9" s="92" customFormat="1" ht="15.75">
      <c r="C54" s="6" t="s">
        <v>111</v>
      </c>
      <c r="I54" s="91"/>
    </row>
    <row r="55" spans="3:9" s="92" customFormat="1" ht="15.75">
      <c r="C55" s="92" t="s">
        <v>122</v>
      </c>
      <c r="I55" s="91"/>
    </row>
    <row r="56" s="92" customFormat="1" ht="15.75">
      <c r="I56" s="91"/>
    </row>
    <row r="57" s="92" customFormat="1" ht="15.75">
      <c r="I57" s="91"/>
    </row>
    <row r="58" s="92" customFormat="1" ht="15.75">
      <c r="I58" s="91"/>
    </row>
    <row r="59" s="92" customFormat="1" ht="15.75">
      <c r="I59" s="91"/>
    </row>
    <row r="60" s="92" customFormat="1" ht="15.75">
      <c r="I60" s="91"/>
    </row>
    <row r="61" s="92" customFormat="1" ht="15.75">
      <c r="I61" s="91"/>
    </row>
    <row r="62" s="92" customFormat="1" ht="15.75">
      <c r="I62" s="91"/>
    </row>
    <row r="63" s="92" customFormat="1" ht="15.75">
      <c r="I63" s="91"/>
    </row>
    <row r="64" s="92" customFormat="1" ht="15.75">
      <c r="I64" s="91"/>
    </row>
    <row r="65" s="92" customFormat="1" ht="15.75">
      <c r="I65" s="91"/>
    </row>
    <row r="66" s="92" customFormat="1" ht="15.75">
      <c r="I66" s="91"/>
    </row>
    <row r="67" s="92" customFormat="1" ht="15.75">
      <c r="I67" s="91"/>
    </row>
    <row r="68" s="92" customFormat="1" ht="15.75">
      <c r="I68" s="91"/>
    </row>
    <row r="69" s="92" customFormat="1" ht="15.75">
      <c r="I69" s="91"/>
    </row>
    <row r="70" s="92" customFormat="1" ht="15.75">
      <c r="I70" s="91"/>
    </row>
    <row r="71" s="92" customFormat="1" ht="15.75">
      <c r="I71" s="91"/>
    </row>
    <row r="72" s="92" customFormat="1" ht="15.75">
      <c r="I72" s="91"/>
    </row>
    <row r="73" s="92" customFormat="1" ht="15.75">
      <c r="I73" s="91"/>
    </row>
    <row r="74" s="92" customFormat="1" ht="15.75">
      <c r="I74" s="91"/>
    </row>
    <row r="75" s="92" customFormat="1" ht="15.75">
      <c r="I75" s="91"/>
    </row>
    <row r="76" s="92" customFormat="1" ht="15.75">
      <c r="I76" s="91"/>
    </row>
    <row r="77" s="92" customFormat="1" ht="15.75">
      <c r="I77" s="91"/>
    </row>
    <row r="78" s="92" customFormat="1" ht="15.75">
      <c r="I78" s="91"/>
    </row>
    <row r="79" s="92" customFormat="1" ht="15.75">
      <c r="I79" s="91"/>
    </row>
    <row r="80" s="92" customFormat="1" ht="15.75">
      <c r="I80" s="91"/>
    </row>
    <row r="81" s="92" customFormat="1" ht="15.75">
      <c r="I81" s="91"/>
    </row>
    <row r="82" s="92" customFormat="1" ht="15.75">
      <c r="I82" s="91"/>
    </row>
    <row r="83" s="92" customFormat="1" ht="15.75">
      <c r="I83" s="91"/>
    </row>
    <row r="84" s="92" customFormat="1" ht="15.75">
      <c r="I84" s="91"/>
    </row>
    <row r="85" s="92" customFormat="1" ht="15.75">
      <c r="I85" s="91"/>
    </row>
    <row r="86" s="92" customFormat="1" ht="15.75">
      <c r="I86" s="91"/>
    </row>
    <row r="87" s="92" customFormat="1" ht="15.75">
      <c r="I87" s="91"/>
    </row>
    <row r="88" s="92" customFormat="1" ht="15.75">
      <c r="I88" s="91"/>
    </row>
    <row r="89" s="92" customFormat="1" ht="15.75">
      <c r="I89" s="91"/>
    </row>
    <row r="90" s="92" customFormat="1" ht="15.75">
      <c r="I90" s="91"/>
    </row>
    <row r="91" s="92" customFormat="1" ht="15.75">
      <c r="I91" s="91"/>
    </row>
    <row r="92" s="92" customFormat="1" ht="15.75">
      <c r="I92" s="91"/>
    </row>
    <row r="93" s="92" customFormat="1" ht="15.75">
      <c r="I93" s="91"/>
    </row>
    <row r="94" s="92" customFormat="1" ht="15.75">
      <c r="I94" s="91"/>
    </row>
    <row r="95" s="92" customFormat="1" ht="15.75">
      <c r="I95" s="91"/>
    </row>
    <row r="96" s="92" customFormat="1" ht="15.75">
      <c r="I96" s="91"/>
    </row>
    <row r="97" s="92" customFormat="1" ht="15.75">
      <c r="I97" s="91"/>
    </row>
    <row r="98" s="92" customFormat="1" ht="15.75">
      <c r="I98" s="91"/>
    </row>
    <row r="99" s="92" customFormat="1" ht="15.75">
      <c r="I99" s="91"/>
    </row>
    <row r="100" s="92" customFormat="1" ht="15.75">
      <c r="I100" s="91"/>
    </row>
    <row r="101" s="92" customFormat="1" ht="15.75">
      <c r="I101" s="91"/>
    </row>
    <row r="102" s="92" customFormat="1" ht="15.75">
      <c r="I102" s="91"/>
    </row>
    <row r="103" s="92" customFormat="1" ht="15.75">
      <c r="I103" s="91"/>
    </row>
    <row r="104" s="92" customFormat="1" ht="15.75">
      <c r="I104" s="91"/>
    </row>
    <row r="105" s="92" customFormat="1" ht="15.75">
      <c r="I105" s="91"/>
    </row>
    <row r="106" s="92" customFormat="1" ht="15.75">
      <c r="I106" s="91"/>
    </row>
    <row r="107" s="92" customFormat="1" ht="15.75">
      <c r="I107" s="91"/>
    </row>
    <row r="108" s="92" customFormat="1" ht="15.75">
      <c r="I108" s="91"/>
    </row>
    <row r="109" s="92" customFormat="1" ht="15.75">
      <c r="I109" s="91"/>
    </row>
    <row r="110" s="92" customFormat="1" ht="15.75">
      <c r="I110" s="91"/>
    </row>
    <row r="111" s="92" customFormat="1" ht="15.75">
      <c r="I111" s="91"/>
    </row>
    <row r="112" s="92" customFormat="1" ht="15.75">
      <c r="I112" s="91"/>
    </row>
    <row r="113" s="92" customFormat="1" ht="15.75">
      <c r="I113" s="91"/>
    </row>
    <row r="114" s="92" customFormat="1" ht="15.75">
      <c r="I114" s="91"/>
    </row>
    <row r="115" s="92" customFormat="1" ht="15.75">
      <c r="I115" s="91"/>
    </row>
    <row r="116" s="92" customFormat="1" ht="15.75">
      <c r="I116" s="91"/>
    </row>
    <row r="117" s="92" customFormat="1" ht="15.75">
      <c r="I117" s="91"/>
    </row>
    <row r="118" s="92" customFormat="1" ht="15.75">
      <c r="I118" s="91"/>
    </row>
    <row r="119" s="92" customFormat="1" ht="15.75">
      <c r="I119" s="91"/>
    </row>
    <row r="120" s="92" customFormat="1" ht="15.75">
      <c r="I120" s="91"/>
    </row>
    <row r="121" s="92" customFormat="1" ht="15.75">
      <c r="I121" s="91"/>
    </row>
    <row r="122" s="92" customFormat="1" ht="15.75">
      <c r="I122" s="91"/>
    </row>
    <row r="123" s="92" customFormat="1" ht="15.75">
      <c r="I123" s="91"/>
    </row>
    <row r="124" s="92" customFormat="1" ht="15.75">
      <c r="I124" s="91"/>
    </row>
    <row r="125" s="92" customFormat="1" ht="15.75">
      <c r="I125" s="91"/>
    </row>
    <row r="126" s="92" customFormat="1" ht="15.75">
      <c r="I126" s="91"/>
    </row>
    <row r="127" s="92" customFormat="1" ht="15.75">
      <c r="I127" s="91"/>
    </row>
    <row r="128" s="92" customFormat="1" ht="15.75">
      <c r="I128" s="91"/>
    </row>
    <row r="129" s="92" customFormat="1" ht="15.75">
      <c r="I129" s="91"/>
    </row>
    <row r="130" s="92" customFormat="1" ht="15.75">
      <c r="I130" s="91"/>
    </row>
    <row r="131" s="92" customFormat="1" ht="15.75">
      <c r="I131" s="91"/>
    </row>
    <row r="132" s="92" customFormat="1" ht="15.75">
      <c r="I132" s="91"/>
    </row>
    <row r="133" s="92" customFormat="1" ht="15.75">
      <c r="I133" s="91"/>
    </row>
    <row r="134" s="92" customFormat="1" ht="15.75">
      <c r="I134" s="91"/>
    </row>
    <row r="135" s="92" customFormat="1" ht="15.75">
      <c r="I135" s="91"/>
    </row>
    <row r="136" s="92" customFormat="1" ht="15.75">
      <c r="I136" s="91"/>
    </row>
    <row r="137" s="92" customFormat="1" ht="15.75">
      <c r="I137" s="91"/>
    </row>
    <row r="138" s="92" customFormat="1" ht="15.75">
      <c r="I138" s="91"/>
    </row>
    <row r="139" s="92" customFormat="1" ht="15.75">
      <c r="I139" s="91"/>
    </row>
    <row r="140" s="92" customFormat="1" ht="15.75">
      <c r="I140" s="91"/>
    </row>
    <row r="141" s="92" customFormat="1" ht="15.75">
      <c r="I141" s="91"/>
    </row>
    <row r="142" s="92" customFormat="1" ht="15.75">
      <c r="I142" s="91"/>
    </row>
    <row r="143" s="92" customFormat="1" ht="15.75">
      <c r="I143" s="91"/>
    </row>
    <row r="144" s="92" customFormat="1" ht="15.75">
      <c r="I144" s="91"/>
    </row>
    <row r="145" s="92" customFormat="1" ht="15.75">
      <c r="I145" s="91"/>
    </row>
    <row r="146" s="92" customFormat="1" ht="15.75">
      <c r="I146" s="91"/>
    </row>
    <row r="147" s="92" customFormat="1" ht="15.75">
      <c r="I147" s="91"/>
    </row>
    <row r="148" s="92" customFormat="1" ht="15.75">
      <c r="I148" s="91"/>
    </row>
    <row r="149" s="92" customFormat="1" ht="15.75">
      <c r="I149" s="91"/>
    </row>
    <row r="150" s="92" customFormat="1" ht="15.75">
      <c r="I150" s="91"/>
    </row>
    <row r="151" s="92" customFormat="1" ht="15.75">
      <c r="I151" s="91"/>
    </row>
    <row r="152" s="92" customFormat="1" ht="15.75">
      <c r="I152" s="91"/>
    </row>
    <row r="153" s="92" customFormat="1" ht="15.75">
      <c r="I153" s="91"/>
    </row>
    <row r="154" s="92" customFormat="1" ht="15.75">
      <c r="I154" s="91"/>
    </row>
  </sheetData>
  <printOptions/>
  <pageMargins left="0.75" right="0.75" top="0.52" bottom="0.94" header="0.5" footer="0.5"/>
  <pageSetup horizontalDpi="300" verticalDpi="300" orientation="portrait" scale="80" r:id="rId1"/>
  <headerFooter alignWithMargins="0">
    <oddFooter>&amp;R&amp;12 1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107">
      <selection activeCell="U107" sqref="U107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128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123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-12697</v>
      </c>
      <c r="M33" s="54"/>
      <c r="N33" s="54">
        <v>150403</v>
      </c>
      <c r="O33" s="55"/>
      <c r="P33" s="54">
        <f>SUM(F33,H33,J33,N33,L33)</f>
        <v>237207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-12697</v>
      </c>
      <c r="M35" s="55"/>
      <c r="N35" s="54">
        <f>SUM(N33:N34)</f>
        <v>150403</v>
      </c>
      <c r="O35" s="55"/>
      <c r="P35" s="54">
        <f>SUM(P33:P34)</f>
        <v>237207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393</v>
      </c>
      <c r="M44" s="59"/>
      <c r="N44" s="60"/>
      <c r="O44" s="60"/>
      <c r="P44" s="54">
        <f>SUM(F44,H44,J44,N44,L44)</f>
        <v>393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19063</v>
      </c>
      <c r="O46" s="55"/>
      <c r="P46" s="54">
        <f>SUM(F46,H46,J46,N46,L46)</f>
        <v>19063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f>-9931-9931</f>
        <v>-19862</v>
      </c>
      <c r="O48" s="55"/>
      <c r="P48" s="54">
        <f>SUM(F48,H48,J48,N48,L48)</f>
        <v>-19862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132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-12304</v>
      </c>
      <c r="M50" s="55"/>
      <c r="N50" s="66">
        <f>SUM(N35:N48)</f>
        <v>149604</v>
      </c>
      <c r="O50" s="55"/>
      <c r="P50" s="66">
        <f>SUM(P35:P48)</f>
        <v>236801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115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-6602</v>
      </c>
      <c r="M107" s="54"/>
      <c r="N107" s="54">
        <v>121189</v>
      </c>
      <c r="O107" s="55"/>
      <c r="P107" s="54">
        <f>SUM(F107,H107,J107,N107,L107)</f>
        <v>214088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-6602</v>
      </c>
      <c r="M109" s="55"/>
      <c r="N109" s="54">
        <f>SUM(N107:N108)</f>
        <v>121189</v>
      </c>
      <c r="O109" s="55"/>
      <c r="P109" s="54">
        <f>SUM(P107:P108)</f>
        <v>214088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f>-3085</f>
        <v>-3085</v>
      </c>
      <c r="M118" s="59"/>
      <c r="N118" s="60"/>
      <c r="O118" s="60"/>
      <c r="P118" s="54">
        <f>SUM(F118,H118,J118,N118,L118)</f>
        <v>-3085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35534</v>
      </c>
      <c r="O120" s="55"/>
      <c r="P120" s="54">
        <f>SUM(F120,H120,J120,N120,L120)</f>
        <v>35534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f>-8819-7349</f>
        <v>-16168</v>
      </c>
      <c r="O122" s="55"/>
      <c r="P122" s="54">
        <f>SUM(F122,H122,J122,N122,L122)</f>
        <v>-16168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119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-9687</v>
      </c>
      <c r="M124" s="55"/>
      <c r="N124" s="66">
        <f>SUM(N109:N122)</f>
        <v>140555</v>
      </c>
      <c r="O124" s="55"/>
      <c r="P124" s="66">
        <f>SUM(P109:P122)</f>
        <v>230369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55" t="s">
        <v>116</v>
      </c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38"/>
    </row>
    <row r="130" spans="1:17" ht="15.75">
      <c r="A130" s="6" t="s">
        <v>117</v>
      </c>
      <c r="B130" s="155" t="s">
        <v>121</v>
      </c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</row>
    <row r="131" spans="2:17" ht="15.75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</row>
  </sheetData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>&amp;R&amp;12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22">
      <selection activeCell="A52" sqref="A52:J53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110</v>
      </c>
      <c r="C5" s="22"/>
      <c r="D5" s="22"/>
      <c r="E5" s="22"/>
      <c r="F5" s="16"/>
    </row>
    <row r="6" ht="22.5">
      <c r="B6" s="78" t="s">
        <v>128</v>
      </c>
    </row>
    <row r="7" ht="12.75">
      <c r="B7" s="73" t="s">
        <v>42</v>
      </c>
    </row>
    <row r="9" spans="4:10" ht="18.75">
      <c r="D9" s="157" t="s">
        <v>43</v>
      </c>
      <c r="E9" s="157"/>
      <c r="F9" s="157"/>
      <c r="G9" s="25"/>
      <c r="H9" s="157" t="s">
        <v>118</v>
      </c>
      <c r="I9" s="157"/>
      <c r="J9" s="157"/>
    </row>
    <row r="10" spans="4:10" ht="18.75">
      <c r="D10" s="158" t="s">
        <v>129</v>
      </c>
      <c r="E10" s="157"/>
      <c r="F10" s="157"/>
      <c r="H10" s="158" t="str">
        <f>D10</f>
        <v>31 Dec</v>
      </c>
      <c r="I10" s="157"/>
      <c r="J10" s="157"/>
    </row>
    <row r="11" spans="4:10" ht="18.75">
      <c r="D11" s="79">
        <v>2008</v>
      </c>
      <c r="E11" s="79"/>
      <c r="F11" s="79">
        <v>2007</v>
      </c>
      <c r="G11" s="79"/>
      <c r="H11" s="79">
        <v>2008</v>
      </c>
      <c r="I11" s="79"/>
      <c r="J11" s="79">
        <v>2007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281318</v>
      </c>
      <c r="E13" s="81"/>
      <c r="F13" s="81">
        <v>176663</v>
      </c>
      <c r="G13" s="81"/>
      <c r="H13" s="81">
        <v>747529</v>
      </c>
      <c r="I13" s="81"/>
      <c r="J13" s="81">
        <v>549941</v>
      </c>
    </row>
    <row r="14" spans="2:10" ht="18.75">
      <c r="B14" s="25" t="s">
        <v>46</v>
      </c>
      <c r="D14" s="82">
        <v>-266339</v>
      </c>
      <c r="E14" s="81"/>
      <c r="F14" s="82">
        <v>-159943</v>
      </c>
      <c r="G14" s="81"/>
      <c r="H14" s="82">
        <v>-698948</v>
      </c>
      <c r="I14" s="81"/>
      <c r="J14" s="82">
        <v>-496398</v>
      </c>
    </row>
    <row r="15" spans="2:10" ht="18.75">
      <c r="B15" s="80" t="s">
        <v>47</v>
      </c>
      <c r="D15" s="81">
        <f>D13+D14</f>
        <v>14979</v>
      </c>
      <c r="E15" s="81"/>
      <c r="F15" s="81">
        <f>F13+F14</f>
        <v>16720</v>
      </c>
      <c r="G15" s="81"/>
      <c r="H15" s="81">
        <f>H13+H14</f>
        <v>48581</v>
      </c>
      <c r="I15" s="81"/>
      <c r="J15" s="81">
        <f>J13+J14</f>
        <v>53543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103</v>
      </c>
      <c r="D17" s="81">
        <v>1701</v>
      </c>
      <c r="E17" s="81"/>
      <c r="F17" s="81">
        <v>133</v>
      </c>
      <c r="G17" s="81"/>
      <c r="H17" s="81">
        <v>7142</v>
      </c>
      <c r="I17" s="81"/>
      <c r="J17" s="81">
        <v>3152</v>
      </c>
    </row>
    <row r="18" spans="2:10" ht="18.75">
      <c r="B18" s="25" t="s">
        <v>104</v>
      </c>
      <c r="D18" s="81">
        <v>-3339</v>
      </c>
      <c r="E18" s="81"/>
      <c r="F18" s="81">
        <v>-2206</v>
      </c>
      <c r="G18" s="81"/>
      <c r="H18" s="81">
        <v>-9623</v>
      </c>
      <c r="I18" s="81"/>
      <c r="J18" s="86">
        <v>-7779</v>
      </c>
    </row>
    <row r="19" spans="2:10" ht="18.75">
      <c r="B19" s="25" t="s">
        <v>105</v>
      </c>
      <c r="D19" s="81">
        <v>-2707</v>
      </c>
      <c r="E19" s="81"/>
      <c r="F19" s="81">
        <v>-2590</v>
      </c>
      <c r="G19" s="81"/>
      <c r="H19" s="81">
        <v>-8046</v>
      </c>
      <c r="I19" s="81"/>
      <c r="J19" s="86">
        <v>-7306</v>
      </c>
    </row>
    <row r="20" spans="2:10" ht="18.75">
      <c r="B20" s="25" t="s">
        <v>106</v>
      </c>
      <c r="D20" s="81">
        <v>-5325</v>
      </c>
      <c r="E20" s="81"/>
      <c r="F20" s="82">
        <v>0</v>
      </c>
      <c r="G20" s="81"/>
      <c r="H20" s="82">
        <v>-7850</v>
      </c>
      <c r="I20" s="81"/>
      <c r="J20" s="82">
        <v>0</v>
      </c>
    </row>
    <row r="21" spans="2:10" ht="18.75">
      <c r="B21" s="80" t="s">
        <v>107</v>
      </c>
      <c r="D21" s="139">
        <f>D15+D18+D17+D19+D20</f>
        <v>5309</v>
      </c>
      <c r="E21" s="81"/>
      <c r="F21" s="139">
        <f>F15+F18+F17+F19+F20</f>
        <v>12057</v>
      </c>
      <c r="G21" s="81"/>
      <c r="H21" s="81">
        <f>H15+H18+H17+H19+H20</f>
        <v>30204</v>
      </c>
      <c r="I21" s="81"/>
      <c r="J21" s="81">
        <f>J15+J18+J17+J19+J20</f>
        <v>41610</v>
      </c>
    </row>
    <row r="22" spans="2:10" ht="18.75">
      <c r="B22" s="25" t="s">
        <v>108</v>
      </c>
      <c r="D22" s="82">
        <v>-2324</v>
      </c>
      <c r="E22" s="81"/>
      <c r="F22" s="82">
        <v>-896</v>
      </c>
      <c r="G22" s="81"/>
      <c r="H22" s="82">
        <v>-4283</v>
      </c>
      <c r="I22" s="81"/>
      <c r="J22" s="82">
        <v>-3333</v>
      </c>
    </row>
    <row r="23" spans="2:10" ht="18.75">
      <c r="B23" s="80" t="s">
        <v>48</v>
      </c>
      <c r="D23" s="81">
        <f>D21+D22</f>
        <v>2985</v>
      </c>
      <c r="E23" s="81"/>
      <c r="F23" s="81">
        <f>F21+F22</f>
        <v>11161</v>
      </c>
      <c r="G23" s="81"/>
      <c r="H23" s="81">
        <f>H21+H22</f>
        <v>25921</v>
      </c>
      <c r="I23" s="81"/>
      <c r="J23" s="81">
        <f>J21+J22</f>
        <v>38277</v>
      </c>
    </row>
    <row r="24" spans="2:10" ht="18.75">
      <c r="B24" s="25" t="s">
        <v>49</v>
      </c>
      <c r="D24" s="81">
        <v>-1762</v>
      </c>
      <c r="E24" s="81"/>
      <c r="F24" s="81">
        <v>-1100</v>
      </c>
      <c r="G24" s="81"/>
      <c r="H24" s="81">
        <v>-6858</v>
      </c>
      <c r="I24" s="81"/>
      <c r="J24" s="81">
        <v>-2743</v>
      </c>
    </row>
    <row r="25" spans="2:10" ht="19.5" thickBot="1">
      <c r="B25" s="80" t="s">
        <v>35</v>
      </c>
      <c r="D25" s="83">
        <f>D23+D24</f>
        <v>1223</v>
      </c>
      <c r="E25" s="81"/>
      <c r="F25" s="83">
        <f>F23+F24</f>
        <v>10061</v>
      </c>
      <c r="G25" s="81"/>
      <c r="H25" s="83">
        <f>H23+H24</f>
        <v>19063</v>
      </c>
      <c r="I25" s="81"/>
      <c r="J25" s="83">
        <f>J23+J24</f>
        <v>35534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109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50</v>
      </c>
      <c r="D28" s="116">
        <f>D$25/(99304.72)*100</f>
        <v>1.2315628099047053</v>
      </c>
      <c r="E28" s="81"/>
      <c r="F28" s="116">
        <f>F$25/(99304.72)*100</f>
        <v>10.131441889167</v>
      </c>
      <c r="G28" s="81"/>
      <c r="H28" s="116">
        <f>H$25/(99304.72)*100</f>
        <v>19.196469211131152</v>
      </c>
      <c r="I28" s="81"/>
      <c r="J28" s="116">
        <f>J$25/(99304.72)*100</f>
        <v>35.78279058638905</v>
      </c>
    </row>
    <row r="29" spans="2:10" ht="20.25" thickBot="1" thickTop="1">
      <c r="B29" s="25" t="s">
        <v>51</v>
      </c>
      <c r="D29" s="88" t="s">
        <v>82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56"/>
      <c r="C33" s="156"/>
      <c r="D33" s="156"/>
      <c r="E33" s="156"/>
      <c r="F33" s="156"/>
      <c r="G33" s="156"/>
      <c r="H33" s="156"/>
      <c r="I33" s="156"/>
      <c r="J33" s="156"/>
    </row>
    <row r="34" spans="2:10" ht="12.75">
      <c r="B34" s="156"/>
      <c r="C34" s="156"/>
      <c r="D34" s="156"/>
      <c r="E34" s="156"/>
      <c r="F34" s="156"/>
      <c r="G34" s="156"/>
      <c r="H34" s="156"/>
      <c r="I34" s="156"/>
      <c r="J34" s="156"/>
    </row>
    <row r="37" spans="2:10" ht="12.75">
      <c r="B37" s="156"/>
      <c r="C37" s="156"/>
      <c r="D37" s="156"/>
      <c r="E37" s="156"/>
      <c r="F37" s="156"/>
      <c r="G37" s="156"/>
      <c r="H37" s="156"/>
      <c r="I37" s="156"/>
      <c r="J37" s="156"/>
    </row>
    <row r="38" spans="2:10" ht="12.75">
      <c r="B38" s="156"/>
      <c r="C38" s="156"/>
      <c r="D38" s="156"/>
      <c r="E38" s="156"/>
      <c r="F38" s="156"/>
      <c r="G38" s="156"/>
      <c r="H38" s="156"/>
      <c r="I38" s="156"/>
      <c r="J38" s="156"/>
    </row>
    <row r="43" spans="2:10" ht="12.75">
      <c r="B43" s="156"/>
      <c r="C43" s="156"/>
      <c r="D43" s="156"/>
      <c r="E43" s="156"/>
      <c r="F43" s="156"/>
      <c r="G43" s="156"/>
      <c r="H43" s="156"/>
      <c r="I43" s="156"/>
      <c r="J43" s="156"/>
    </row>
    <row r="44" spans="2:10" ht="12.75">
      <c r="B44" s="156"/>
      <c r="C44" s="156"/>
      <c r="D44" s="156"/>
      <c r="E44" s="156"/>
      <c r="F44" s="156"/>
      <c r="G44" s="156"/>
      <c r="H44" s="156"/>
      <c r="I44" s="156"/>
      <c r="J44" s="156"/>
    </row>
    <row r="45" spans="2:10" ht="12.75">
      <c r="B45" s="156" t="s">
        <v>112</v>
      </c>
      <c r="C45" s="156"/>
      <c r="D45" s="156"/>
      <c r="E45" s="156"/>
      <c r="F45" s="156"/>
      <c r="G45" s="156"/>
      <c r="H45" s="156"/>
      <c r="I45" s="156"/>
      <c r="J45" s="156"/>
    </row>
    <row r="46" spans="2:10" ht="12.75">
      <c r="B46" s="156" t="s">
        <v>120</v>
      </c>
      <c r="C46" s="156"/>
      <c r="D46" s="156"/>
      <c r="E46" s="156"/>
      <c r="F46" s="156"/>
      <c r="G46" s="156"/>
      <c r="H46" s="156"/>
      <c r="I46" s="156"/>
      <c r="J46" s="156"/>
    </row>
    <row r="47" spans="2:10" ht="12.75">
      <c r="B47" s="156"/>
      <c r="C47" s="156"/>
      <c r="D47" s="156"/>
      <c r="E47" s="156"/>
      <c r="F47" s="156"/>
      <c r="G47" s="156"/>
      <c r="H47" s="156"/>
      <c r="I47" s="156"/>
      <c r="J47" s="156"/>
    </row>
    <row r="48" spans="2:10" ht="12.75">
      <c r="B48" s="156"/>
      <c r="C48" s="156"/>
      <c r="D48" s="156"/>
      <c r="E48" s="156"/>
      <c r="F48" s="156"/>
      <c r="G48" s="156"/>
      <c r="H48" s="156"/>
      <c r="I48" s="156"/>
      <c r="J48" s="156"/>
    </row>
    <row r="52" spans="2:10" ht="12.75">
      <c r="B52" s="156"/>
      <c r="C52" s="156"/>
      <c r="D52" s="156"/>
      <c r="E52" s="156"/>
      <c r="F52" s="156"/>
      <c r="G52" s="156"/>
      <c r="H52" s="156"/>
      <c r="I52" s="156"/>
      <c r="J52" s="156"/>
    </row>
    <row r="53" spans="2:10" ht="12.75">
      <c r="B53" s="156"/>
      <c r="C53" s="156"/>
      <c r="D53" s="156"/>
      <c r="E53" s="156"/>
      <c r="F53" s="156"/>
      <c r="G53" s="156"/>
      <c r="H53" s="156"/>
      <c r="I53" s="156"/>
      <c r="J53" s="156"/>
    </row>
  </sheetData>
  <mergeCells count="16">
    <mergeCell ref="D9:F9"/>
    <mergeCell ref="H9:J9"/>
    <mergeCell ref="D10:F10"/>
    <mergeCell ref="H10:J10"/>
    <mergeCell ref="B33:J33"/>
    <mergeCell ref="B34:J34"/>
    <mergeCell ref="B37:J37"/>
    <mergeCell ref="B38:J38"/>
    <mergeCell ref="B52:J52"/>
    <mergeCell ref="B53:J53"/>
    <mergeCell ref="B43:J43"/>
    <mergeCell ref="B44:J44"/>
    <mergeCell ref="B47:J47"/>
    <mergeCell ref="B48:J48"/>
    <mergeCell ref="B45:J45"/>
    <mergeCell ref="B46:J46"/>
  </mergeCells>
  <printOptions/>
  <pageMargins left="0.75" right="0.75" top="1" bottom="1" header="0.5" footer="0.5"/>
  <pageSetup horizontalDpi="300" verticalDpi="300" orientation="portrait" scale="85" r:id="rId1"/>
  <headerFooter alignWithMargins="0">
    <oddFooter>&amp;R&amp;12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60"/>
  <sheetViews>
    <sheetView tabSelected="1" view="pageBreakPreview" zoomScale="60" zoomScaleNormal="60" workbookViewId="0" topLeftCell="A1">
      <selection activeCell="I61" sqref="I61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3" customWidth="1"/>
    <col min="5" max="5" width="3.421875" style="0" customWidth="1"/>
    <col min="6" max="6" width="17.421875" style="118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83</v>
      </c>
    </row>
    <row r="6" ht="22.5">
      <c r="B6" s="78" t="s">
        <v>128</v>
      </c>
    </row>
    <row r="9" spans="1:10" ht="18.75">
      <c r="A9" s="120"/>
      <c r="B9" s="120"/>
      <c r="C9" s="120"/>
      <c r="D9" s="85" t="s">
        <v>131</v>
      </c>
      <c r="E9" s="121"/>
      <c r="F9" s="85" t="s">
        <v>133</v>
      </c>
      <c r="G9" s="122"/>
      <c r="H9" s="122"/>
      <c r="I9" s="120"/>
      <c r="J9" s="120"/>
    </row>
    <row r="10" spans="1:10" ht="18.75">
      <c r="A10" s="120"/>
      <c r="B10" s="120"/>
      <c r="C10" s="120"/>
      <c r="D10" s="144" t="s">
        <v>52</v>
      </c>
      <c r="E10" s="121"/>
      <c r="F10" s="123" t="s">
        <v>52</v>
      </c>
      <c r="G10" s="122"/>
      <c r="H10" s="122"/>
      <c r="I10" s="120"/>
      <c r="J10" s="120"/>
    </row>
    <row r="11" spans="1:10" ht="12.75">
      <c r="A11" s="120"/>
      <c r="B11" s="120"/>
      <c r="C11" s="120"/>
      <c r="D11" s="145"/>
      <c r="E11" s="122"/>
      <c r="F11" s="120"/>
      <c r="G11" s="122"/>
      <c r="H11" s="122"/>
      <c r="I11" s="120"/>
      <c r="J11" s="120"/>
    </row>
    <row r="12" spans="1:10" ht="18.75">
      <c r="A12" s="120"/>
      <c r="B12" s="124" t="s">
        <v>53</v>
      </c>
      <c r="C12" s="124"/>
      <c r="D12" s="74"/>
      <c r="E12" s="122"/>
      <c r="F12" s="124"/>
      <c r="G12" s="122"/>
      <c r="H12" s="122"/>
      <c r="I12" s="120"/>
      <c r="J12" s="120"/>
    </row>
    <row r="13" spans="1:10" ht="18.75">
      <c r="A13" s="120"/>
      <c r="B13" s="124"/>
      <c r="C13" s="124" t="s">
        <v>54</v>
      </c>
      <c r="D13" s="146">
        <v>25921</v>
      </c>
      <c r="E13" s="126"/>
      <c r="F13" s="125">
        <v>38277</v>
      </c>
      <c r="G13" s="126"/>
      <c r="H13" s="126"/>
      <c r="I13" s="120"/>
      <c r="J13" s="120"/>
    </row>
    <row r="14" spans="1:10" ht="18.75">
      <c r="A14" s="120"/>
      <c r="B14" s="124"/>
      <c r="C14" s="124"/>
      <c r="D14" s="147"/>
      <c r="E14" s="122"/>
      <c r="F14" s="127"/>
      <c r="G14" s="122"/>
      <c r="H14" s="122"/>
      <c r="I14" s="120"/>
      <c r="J14" s="120"/>
    </row>
    <row r="15" spans="1:10" ht="18.75">
      <c r="A15" s="120"/>
      <c r="B15" s="124"/>
      <c r="C15" s="124" t="s">
        <v>55</v>
      </c>
      <c r="D15" s="147">
        <v>11380</v>
      </c>
      <c r="E15" s="122"/>
      <c r="F15" s="127">
        <v>9350</v>
      </c>
      <c r="G15" s="122"/>
      <c r="H15" s="126"/>
      <c r="I15" s="120"/>
      <c r="J15" s="120"/>
    </row>
    <row r="16" spans="1:10" ht="18.75">
      <c r="A16" s="120"/>
      <c r="B16" s="124"/>
      <c r="C16" s="124" t="s">
        <v>56</v>
      </c>
      <c r="D16" s="147">
        <v>-1108</v>
      </c>
      <c r="E16" s="122"/>
      <c r="F16" s="127">
        <v>-3420</v>
      </c>
      <c r="G16" s="122"/>
      <c r="H16" s="126"/>
      <c r="I16" s="120"/>
      <c r="J16" s="120"/>
    </row>
    <row r="17" spans="1:10" ht="18.75">
      <c r="A17" s="120"/>
      <c r="B17" s="124"/>
      <c r="C17" s="124"/>
      <c r="D17" s="147"/>
      <c r="E17" s="122"/>
      <c r="F17" s="127"/>
      <c r="G17" s="122"/>
      <c r="H17" s="122"/>
      <c r="I17" s="120"/>
      <c r="J17" s="120"/>
    </row>
    <row r="18" spans="1:10" ht="18.75">
      <c r="A18" s="120"/>
      <c r="B18" s="124" t="s">
        <v>57</v>
      </c>
      <c r="C18" s="124"/>
      <c r="D18" s="147">
        <f>SUM(D13:D16)</f>
        <v>36193</v>
      </c>
      <c r="E18" s="128"/>
      <c r="F18" s="127">
        <f>SUM(F13:F16)</f>
        <v>44207</v>
      </c>
      <c r="G18" s="128"/>
      <c r="H18" s="128"/>
      <c r="I18" s="120"/>
      <c r="J18" s="120"/>
    </row>
    <row r="19" spans="1:10" ht="18.75">
      <c r="A19" s="120"/>
      <c r="B19" s="124"/>
      <c r="C19" s="124"/>
      <c r="D19" s="147"/>
      <c r="E19" s="122"/>
      <c r="F19" s="127"/>
      <c r="G19" s="122"/>
      <c r="H19" s="122"/>
      <c r="I19" s="120"/>
      <c r="J19" s="120"/>
    </row>
    <row r="20" spans="1:10" ht="18.75">
      <c r="A20" s="120"/>
      <c r="B20" s="124" t="s">
        <v>58</v>
      </c>
      <c r="C20" s="124"/>
      <c r="D20" s="147"/>
      <c r="E20" s="122"/>
      <c r="F20" s="127"/>
      <c r="G20" s="122"/>
      <c r="H20" s="122"/>
      <c r="I20" s="120"/>
      <c r="J20" s="120"/>
    </row>
    <row r="21" spans="1:10" ht="18.75">
      <c r="A21" s="120"/>
      <c r="B21" s="124"/>
      <c r="C21" s="124" t="s">
        <v>59</v>
      </c>
      <c r="D21" s="148">
        <v>-77142</v>
      </c>
      <c r="E21" s="126"/>
      <c r="F21" s="129">
        <v>6424</v>
      </c>
      <c r="G21" s="126"/>
      <c r="H21" s="126"/>
      <c r="I21" s="120"/>
      <c r="J21" s="120"/>
    </row>
    <row r="22" spans="1:10" ht="18.75">
      <c r="A22" s="120"/>
      <c r="B22" s="124"/>
      <c r="C22" s="124" t="s">
        <v>60</v>
      </c>
      <c r="D22" s="148">
        <v>-55332</v>
      </c>
      <c r="E22" s="126"/>
      <c r="F22" s="129">
        <v>8854</v>
      </c>
      <c r="G22" s="126"/>
      <c r="H22" s="126"/>
      <c r="I22" s="120"/>
      <c r="J22" s="120"/>
    </row>
    <row r="23" spans="1:10" ht="18.75">
      <c r="A23" s="120"/>
      <c r="B23" s="124"/>
      <c r="C23" s="124" t="s">
        <v>61</v>
      </c>
      <c r="D23" s="149">
        <v>-9439</v>
      </c>
      <c r="E23" s="122"/>
      <c r="F23" s="130">
        <v>6924</v>
      </c>
      <c r="G23" s="126"/>
      <c r="H23" s="126"/>
      <c r="I23" s="120"/>
      <c r="J23" s="120"/>
    </row>
    <row r="24" spans="1:10" ht="18.75">
      <c r="A24" s="120"/>
      <c r="B24" s="124"/>
      <c r="C24" s="124"/>
      <c r="D24" s="147"/>
      <c r="E24" s="122"/>
      <c r="F24" s="140"/>
      <c r="G24" s="122"/>
      <c r="H24" s="122"/>
      <c r="I24" s="120"/>
      <c r="J24" s="120"/>
    </row>
    <row r="25" spans="1:10" ht="18.75">
      <c r="A25" s="120"/>
      <c r="B25" s="124" t="s">
        <v>126</v>
      </c>
      <c r="C25" s="124"/>
      <c r="D25" s="150">
        <f>SUM(D18:D23)</f>
        <v>-105720</v>
      </c>
      <c r="E25" s="128"/>
      <c r="F25" s="141">
        <f>SUM(F18:F23)</f>
        <v>66409</v>
      </c>
      <c r="G25" s="128"/>
      <c r="H25" s="128"/>
      <c r="I25" s="120"/>
      <c r="J25" s="120"/>
    </row>
    <row r="26" spans="1:10" ht="18.75">
      <c r="A26" s="120"/>
      <c r="B26" s="124"/>
      <c r="C26" s="124"/>
      <c r="D26" s="147"/>
      <c r="E26" s="122"/>
      <c r="F26" s="140"/>
      <c r="G26" s="122"/>
      <c r="H26" s="122"/>
      <c r="I26" s="120"/>
      <c r="J26" s="120"/>
    </row>
    <row r="27" spans="1:10" ht="18.75">
      <c r="A27" s="120"/>
      <c r="B27" s="124"/>
      <c r="C27" s="124"/>
      <c r="D27" s="147"/>
      <c r="E27" s="122"/>
      <c r="F27" s="140"/>
      <c r="G27" s="122"/>
      <c r="H27" s="122"/>
      <c r="I27" s="120"/>
      <c r="J27" s="120"/>
    </row>
    <row r="28" spans="1:10" ht="18.75">
      <c r="A28" s="120"/>
      <c r="B28" s="124" t="s">
        <v>62</v>
      </c>
      <c r="C28" s="124"/>
      <c r="D28" s="147"/>
      <c r="E28" s="122"/>
      <c r="F28" s="140"/>
      <c r="G28" s="122"/>
      <c r="H28" s="122"/>
      <c r="I28" s="120"/>
      <c r="J28" s="120"/>
    </row>
    <row r="29" spans="1:10" ht="18.75">
      <c r="A29" s="120"/>
      <c r="B29" s="124"/>
      <c r="C29" s="131" t="s">
        <v>63</v>
      </c>
      <c r="D29" s="147">
        <v>0</v>
      </c>
      <c r="E29" s="126"/>
      <c r="F29" s="127">
        <v>0</v>
      </c>
      <c r="G29" s="126"/>
      <c r="H29" s="126"/>
      <c r="I29" s="120"/>
      <c r="J29" s="120"/>
    </row>
    <row r="30" spans="1:10" ht="18.75">
      <c r="A30" s="120"/>
      <c r="B30" s="124"/>
      <c r="C30" s="131" t="s">
        <v>64</v>
      </c>
      <c r="D30" s="147">
        <v>-3298</v>
      </c>
      <c r="E30" s="132"/>
      <c r="F30" s="127">
        <v>-22202</v>
      </c>
      <c r="G30" s="132"/>
      <c r="H30" s="126"/>
      <c r="I30" s="120"/>
      <c r="J30" s="120"/>
    </row>
    <row r="31" spans="1:10" ht="18.75">
      <c r="A31" s="120"/>
      <c r="B31" s="124"/>
      <c r="C31" s="124"/>
      <c r="D31" s="147"/>
      <c r="E31" s="122"/>
      <c r="F31" s="140"/>
      <c r="G31" s="122"/>
      <c r="H31" s="122"/>
      <c r="I31" s="120"/>
      <c r="J31" s="120"/>
    </row>
    <row r="32" spans="1:10" ht="18.75">
      <c r="A32" s="120"/>
      <c r="B32" s="124" t="s">
        <v>127</v>
      </c>
      <c r="C32" s="124"/>
      <c r="D32" s="150">
        <f>SUM(D29:D31)</f>
        <v>-3298</v>
      </c>
      <c r="E32" s="128"/>
      <c r="F32" s="141">
        <f>SUM(F29:F31)</f>
        <v>-22202</v>
      </c>
      <c r="G32" s="128"/>
      <c r="H32" s="128"/>
      <c r="I32" s="120"/>
      <c r="J32" s="120"/>
    </row>
    <row r="33" spans="1:10" ht="18.75">
      <c r="A33" s="120"/>
      <c r="B33" s="124"/>
      <c r="C33" s="124"/>
      <c r="D33" s="147"/>
      <c r="E33" s="122"/>
      <c r="F33" s="140"/>
      <c r="G33" s="122"/>
      <c r="H33" s="122"/>
      <c r="I33" s="120"/>
      <c r="J33" s="120"/>
    </row>
    <row r="34" spans="1:10" ht="18.75">
      <c r="A34" s="120"/>
      <c r="B34" s="124" t="s">
        <v>65</v>
      </c>
      <c r="C34" s="124"/>
      <c r="D34" s="147"/>
      <c r="E34" s="122"/>
      <c r="F34" s="140"/>
      <c r="G34" s="122"/>
      <c r="H34" s="122"/>
      <c r="I34" s="120"/>
      <c r="J34" s="120"/>
    </row>
    <row r="35" spans="1:10" ht="18.75">
      <c r="A35" s="120"/>
      <c r="B35" s="124"/>
      <c r="C35" s="131" t="s">
        <v>66</v>
      </c>
      <c r="D35" s="147">
        <v>0</v>
      </c>
      <c r="E35" s="122"/>
      <c r="F35" s="127">
        <v>0</v>
      </c>
      <c r="G35" s="122"/>
      <c r="H35" s="122"/>
      <c r="I35" s="120"/>
      <c r="J35" s="120"/>
    </row>
    <row r="36" spans="1:10" ht="18.75">
      <c r="A36" s="120"/>
      <c r="B36" s="124"/>
      <c r="C36" s="131" t="s">
        <v>67</v>
      </c>
      <c r="D36" s="147">
        <v>136251</v>
      </c>
      <c r="E36" s="126"/>
      <c r="F36" s="127">
        <v>-34430</v>
      </c>
      <c r="G36" s="126"/>
      <c r="H36" s="126"/>
      <c r="I36" s="120"/>
      <c r="J36" s="120"/>
    </row>
    <row r="37" spans="1:10" ht="18.75">
      <c r="A37" s="120"/>
      <c r="B37" s="124"/>
      <c r="C37" s="131" t="s">
        <v>68</v>
      </c>
      <c r="D37" s="147">
        <v>-19862</v>
      </c>
      <c r="E37" s="126"/>
      <c r="F37" s="127">
        <v>-16168</v>
      </c>
      <c r="G37" s="126"/>
      <c r="H37" s="126"/>
      <c r="I37" s="120"/>
      <c r="J37" s="120"/>
    </row>
    <row r="38" spans="1:10" ht="18.75">
      <c r="A38" s="120"/>
      <c r="B38" s="124"/>
      <c r="C38" s="131" t="s">
        <v>69</v>
      </c>
      <c r="D38" s="147">
        <v>-4283</v>
      </c>
      <c r="E38" s="126"/>
      <c r="F38" s="127">
        <v>-3333</v>
      </c>
      <c r="G38" s="126"/>
      <c r="H38" s="126"/>
      <c r="I38" s="120"/>
      <c r="J38" s="120"/>
    </row>
    <row r="39" spans="1:10" ht="18.75">
      <c r="A39" s="120"/>
      <c r="B39" s="124"/>
      <c r="C39" s="124"/>
      <c r="D39" s="147"/>
      <c r="E39" s="122"/>
      <c r="F39" s="140"/>
      <c r="G39" s="122"/>
      <c r="H39" s="122"/>
      <c r="I39" s="120"/>
      <c r="J39" s="120"/>
    </row>
    <row r="40" spans="1:10" ht="18.75">
      <c r="A40" s="120"/>
      <c r="B40" s="124" t="s">
        <v>125</v>
      </c>
      <c r="C40" s="124"/>
      <c r="D40" s="150">
        <f>SUM(D35:D39)</f>
        <v>112106</v>
      </c>
      <c r="E40" s="128"/>
      <c r="F40" s="141">
        <f>SUM(F35:F39)</f>
        <v>-53931</v>
      </c>
      <c r="G40" s="128"/>
      <c r="H40" s="128"/>
      <c r="I40" s="120"/>
      <c r="J40" s="120"/>
    </row>
    <row r="41" spans="1:10" ht="18.75">
      <c r="A41" s="120"/>
      <c r="B41" s="124"/>
      <c r="C41" s="124"/>
      <c r="D41" s="147"/>
      <c r="E41" s="122"/>
      <c r="F41" s="140"/>
      <c r="G41" s="122"/>
      <c r="H41" s="122"/>
      <c r="I41" s="120"/>
      <c r="J41" s="120"/>
    </row>
    <row r="42" spans="1:10" ht="18.75">
      <c r="A42" s="120"/>
      <c r="B42" s="124" t="s">
        <v>70</v>
      </c>
      <c r="C42" s="124"/>
      <c r="D42" s="147">
        <v>393</v>
      </c>
      <c r="E42" s="122"/>
      <c r="F42" s="140">
        <v>-3085</v>
      </c>
      <c r="G42" s="122"/>
      <c r="H42" s="122"/>
      <c r="I42" s="120"/>
      <c r="J42" s="120"/>
    </row>
    <row r="43" spans="1:10" ht="18.75">
      <c r="A43" s="120"/>
      <c r="B43" s="124"/>
      <c r="C43" s="124" t="s">
        <v>71</v>
      </c>
      <c r="D43" s="147"/>
      <c r="E43" s="122"/>
      <c r="F43" s="140"/>
      <c r="G43" s="122"/>
      <c r="H43" s="122"/>
      <c r="I43" s="120"/>
      <c r="J43" s="120"/>
    </row>
    <row r="44" spans="1:10" ht="18.75">
      <c r="A44" s="120"/>
      <c r="B44" s="124"/>
      <c r="C44" s="124"/>
      <c r="D44" s="147"/>
      <c r="E44" s="122"/>
      <c r="F44" s="140"/>
      <c r="G44" s="122"/>
      <c r="H44" s="122"/>
      <c r="I44" s="120"/>
      <c r="J44" s="120"/>
    </row>
    <row r="45" spans="1:10" ht="18.75">
      <c r="A45" s="120"/>
      <c r="B45" s="124" t="s">
        <v>72</v>
      </c>
      <c r="C45" s="124"/>
      <c r="D45" s="147">
        <f>D25+D32+D40+D42</f>
        <v>3481</v>
      </c>
      <c r="E45" s="128"/>
      <c r="F45" s="140">
        <f>F25+F32+F40+F42</f>
        <v>-12809</v>
      </c>
      <c r="G45" s="128"/>
      <c r="H45" s="128"/>
      <c r="I45" s="120"/>
      <c r="J45" s="120"/>
    </row>
    <row r="46" spans="1:10" ht="18.75">
      <c r="A46" s="120"/>
      <c r="B46" s="124"/>
      <c r="C46" s="124"/>
      <c r="D46" s="147"/>
      <c r="E46" s="122"/>
      <c r="F46" s="140"/>
      <c r="G46" s="122"/>
      <c r="H46" s="122"/>
      <c r="I46" s="120"/>
      <c r="J46" s="120"/>
    </row>
    <row r="47" spans="1:10" ht="18.75">
      <c r="A47" s="120"/>
      <c r="B47" s="124" t="s">
        <v>73</v>
      </c>
      <c r="C47" s="124"/>
      <c r="D47" s="147">
        <v>40429</v>
      </c>
      <c r="E47" s="126"/>
      <c r="F47" s="140">
        <v>36451</v>
      </c>
      <c r="G47" s="126"/>
      <c r="H47" s="126"/>
      <c r="I47" s="120"/>
      <c r="J47" s="120"/>
    </row>
    <row r="48" spans="1:10" ht="18.75">
      <c r="A48" s="120"/>
      <c r="B48" s="124"/>
      <c r="C48" s="124"/>
      <c r="D48" s="147"/>
      <c r="E48" s="122"/>
      <c r="F48" s="140"/>
      <c r="G48" s="122"/>
      <c r="H48" s="122"/>
      <c r="I48" s="120"/>
      <c r="J48" s="120"/>
    </row>
    <row r="49" spans="1:10" ht="19.5" thickBot="1">
      <c r="A49" s="120"/>
      <c r="B49" s="124" t="s">
        <v>74</v>
      </c>
      <c r="C49" s="124"/>
      <c r="D49" s="151">
        <f>D47+D45</f>
        <v>43910</v>
      </c>
      <c r="E49" s="128"/>
      <c r="F49" s="142">
        <f>F47+F45</f>
        <v>23642</v>
      </c>
      <c r="G49" s="128"/>
      <c r="H49" s="128"/>
      <c r="I49" s="120"/>
      <c r="J49" s="120"/>
    </row>
    <row r="50" spans="1:10" ht="19.5" thickTop="1">
      <c r="A50" s="120"/>
      <c r="B50" s="124"/>
      <c r="C50" s="124"/>
      <c r="D50" s="147"/>
      <c r="E50" s="122"/>
      <c r="F50" s="127"/>
      <c r="G50" s="122"/>
      <c r="H50" s="122"/>
      <c r="I50" s="120"/>
      <c r="J50" s="120"/>
    </row>
    <row r="51" spans="1:10" ht="18.75">
      <c r="A51" s="120"/>
      <c r="B51" s="133"/>
      <c r="C51" s="124"/>
      <c r="D51" s="147"/>
      <c r="E51" s="122"/>
      <c r="F51" s="120"/>
      <c r="G51" s="122"/>
      <c r="H51" s="122"/>
      <c r="I51" s="120"/>
      <c r="J51" s="120"/>
    </row>
    <row r="52" spans="1:10" ht="18.75">
      <c r="A52" s="120"/>
      <c r="B52" s="124"/>
      <c r="C52" s="124"/>
      <c r="D52" s="147"/>
      <c r="E52" s="122"/>
      <c r="F52" s="127"/>
      <c r="G52" s="122"/>
      <c r="H52" s="122"/>
      <c r="I52" s="120"/>
      <c r="J52" s="120"/>
    </row>
    <row r="53" spans="1:10" ht="18.75">
      <c r="A53" s="120"/>
      <c r="B53" s="135" t="s">
        <v>113</v>
      </c>
      <c r="C53" s="124"/>
      <c r="D53" s="147"/>
      <c r="E53" s="122"/>
      <c r="F53" s="127"/>
      <c r="G53" s="122"/>
      <c r="H53" s="122"/>
      <c r="I53" s="120"/>
      <c r="J53" s="120"/>
    </row>
    <row r="54" spans="1:10" ht="15">
      <c r="A54" s="120"/>
      <c r="B54" s="159" t="s">
        <v>124</v>
      </c>
      <c r="C54" s="159"/>
      <c r="D54" s="159"/>
      <c r="E54" s="159"/>
      <c r="F54" s="159"/>
      <c r="G54" s="159"/>
      <c r="H54" s="159"/>
      <c r="I54" s="159"/>
      <c r="J54" s="159"/>
    </row>
    <row r="55" spans="1:10" ht="12.75">
      <c r="A55" s="120"/>
      <c r="B55" s="120"/>
      <c r="C55" s="136"/>
      <c r="D55" s="145"/>
      <c r="E55" s="120"/>
      <c r="F55" s="120"/>
      <c r="G55" s="120"/>
      <c r="H55" s="120"/>
      <c r="I55" s="120"/>
      <c r="J55" s="120"/>
    </row>
    <row r="56" spans="1:10" ht="12.75">
      <c r="A56" s="120"/>
      <c r="B56" s="120"/>
      <c r="C56" s="120"/>
      <c r="D56" s="152"/>
      <c r="E56" s="120"/>
      <c r="F56" s="134"/>
      <c r="G56" s="120"/>
      <c r="H56" s="120"/>
      <c r="I56" s="120"/>
      <c r="J56" s="120"/>
    </row>
    <row r="57" spans="1:10" ht="18.75">
      <c r="A57" s="120"/>
      <c r="B57" s="124"/>
      <c r="C57" s="124"/>
      <c r="D57" s="147"/>
      <c r="E57" s="122"/>
      <c r="F57" s="127"/>
      <c r="G57" s="122"/>
      <c r="H57" s="122"/>
      <c r="I57" s="120"/>
      <c r="J57" s="120"/>
    </row>
    <row r="58" spans="1:10" ht="18.75">
      <c r="A58" s="120"/>
      <c r="B58" s="135"/>
      <c r="C58" s="124"/>
      <c r="D58" s="147"/>
      <c r="E58" s="122"/>
      <c r="F58" s="127"/>
      <c r="G58" s="122"/>
      <c r="H58" s="122"/>
      <c r="I58" s="120"/>
      <c r="J58" s="120"/>
    </row>
    <row r="59" spans="1:10" ht="15">
      <c r="A59" s="120"/>
      <c r="B59" s="159"/>
      <c r="C59" s="159"/>
      <c r="D59" s="159"/>
      <c r="E59" s="159"/>
      <c r="F59" s="159"/>
      <c r="G59" s="159"/>
      <c r="H59" s="159"/>
      <c r="I59" s="159"/>
      <c r="J59" s="159"/>
    </row>
    <row r="60" spans="4:6" ht="12.75">
      <c r="D60" s="153"/>
      <c r="E60" s="87"/>
      <c r="F60" s="119"/>
    </row>
  </sheetData>
  <mergeCells count="2">
    <mergeCell ref="B59:J59"/>
    <mergeCell ref="B54:J54"/>
  </mergeCells>
  <printOptions/>
  <pageMargins left="0.75" right="0.75" top="1" bottom="0.46" header="0.5" footer="0.46"/>
  <pageSetup horizontalDpi="300" verticalDpi="300" orientation="portrait" scale="64" r:id="rId1"/>
  <headerFooter alignWithMargins="0">
    <oddFooter>&amp;R&amp;12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edms</cp:lastModifiedBy>
  <cp:lastPrinted>2009-02-11T03:42:54Z</cp:lastPrinted>
  <dcterms:created xsi:type="dcterms:W3CDTF">2004-10-19T07:22:43Z</dcterms:created>
  <dcterms:modified xsi:type="dcterms:W3CDTF">2009-02-11T08:58:15Z</dcterms:modified>
  <cp:category/>
  <cp:version/>
  <cp:contentType/>
  <cp:contentStatus/>
</cp:coreProperties>
</file>